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CASHFLOW - Table 1" sheetId="1" r:id="rId1"/>
  </sheets>
  <calcPr calcId="145621"/>
</workbook>
</file>

<file path=xl/calcChain.xml><?xml version="1.0" encoding="utf-8"?>
<calcChain xmlns="http://schemas.openxmlformats.org/spreadsheetml/2006/main">
  <c r="F3" i="1" l="1"/>
  <c r="G3" i="1"/>
  <c r="I3" i="1" s="1"/>
  <c r="F5" i="1"/>
  <c r="G5" i="1" s="1"/>
  <c r="F7" i="1"/>
  <c r="G7" i="1"/>
  <c r="I7" i="1" s="1"/>
  <c r="F9" i="1"/>
  <c r="G9" i="1" s="1"/>
  <c r="C11" i="1"/>
  <c r="H3" i="1"/>
  <c r="F11" i="1"/>
  <c r="G11" i="1"/>
  <c r="H11" i="1" s="1"/>
  <c r="I11" i="1"/>
  <c r="F13" i="1"/>
  <c r="G13" i="1"/>
  <c r="H13" i="1" s="1"/>
  <c r="I13" i="1"/>
  <c r="C15" i="1"/>
  <c r="F15" i="1"/>
  <c r="G15" i="1" s="1"/>
  <c r="F17" i="1"/>
  <c r="G17" i="1" s="1"/>
  <c r="F22" i="1"/>
  <c r="G23" i="1"/>
  <c r="I15" i="1" l="1"/>
  <c r="H15" i="1"/>
  <c r="I9" i="1"/>
  <c r="H9" i="1"/>
  <c r="I17" i="1"/>
  <c r="H17" i="1"/>
  <c r="I5" i="1"/>
  <c r="H5" i="1"/>
  <c r="H7" i="1"/>
</calcChain>
</file>

<file path=xl/sharedStrings.xml><?xml version="1.0" encoding="utf-8"?>
<sst xmlns="http://schemas.openxmlformats.org/spreadsheetml/2006/main" count="22" uniqueCount="21">
  <si>
    <t>Input Data</t>
  </si>
  <si>
    <t>Desired    Cash Flow</t>
  </si>
  <si>
    <t xml:space="preserve">Maximum P&amp;I For DCF   </t>
  </si>
  <si>
    <t>Projected             Loan Amount</t>
  </si>
  <si>
    <t>Projected   Cap Rate</t>
  </si>
  <si>
    <t>Projected           Offer Amount</t>
  </si>
  <si>
    <t>Rent</t>
  </si>
  <si>
    <t>Taxes</t>
  </si>
  <si>
    <t>Insurance</t>
  </si>
  <si>
    <t>Vacancy</t>
  </si>
  <si>
    <t>Management</t>
  </si>
  <si>
    <t>Other (Monthly Amt)</t>
  </si>
  <si>
    <t>Other (Annual Amt)</t>
  </si>
  <si>
    <t>Net Operating Income</t>
  </si>
  <si>
    <t>Require Cap Rate</t>
  </si>
  <si>
    <t>Net Rent/Mo</t>
  </si>
  <si>
    <t>(Net rent/Mo After Expenses)</t>
  </si>
  <si>
    <t>Interest Rate</t>
  </si>
  <si>
    <t>Term</t>
  </si>
  <si>
    <t>Rehab Costs</t>
  </si>
  <si>
    <t>Projected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</si>
</sst>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10">
    <font>
      <sz val="12"/>
      <color indexed="8"/>
      <name val="Verdana"/>
    </font>
    <font>
      <sz val="10"/>
      <color indexed="10"/>
      <name val="Arial"/>
    </font>
    <font>
      <sz val="10"/>
      <color indexed="10"/>
      <name val="Helvetica Neue"/>
    </font>
    <font>
      <sz val="18"/>
      <color indexed="10"/>
      <name val="Helvetica Neue"/>
    </font>
    <font>
      <sz val="10"/>
      <color indexed="13"/>
      <name val="Helvetica Neue"/>
    </font>
    <font>
      <i/>
      <sz val="8"/>
      <color indexed="10"/>
      <name val="Helvetica Neue"/>
    </font>
    <font>
      <sz val="16"/>
      <color indexed="10"/>
      <name val="Helvetica Neue"/>
    </font>
    <font>
      <sz val="14"/>
      <color indexed="10"/>
      <name val="Helvetica Neue"/>
    </font>
    <font>
      <b/>
      <sz val="10"/>
      <color indexed="10"/>
      <name val="Helvetica Neue"/>
    </font>
    <font>
      <b/>
      <sz val="18"/>
      <color indexed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 style="thin">
        <color indexed="12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1">
    <xf numFmtId="0" fontId="0" fillId="0" borderId="0" xfId="0" applyAlignment="1"/>
    <xf numFmtId="0" fontId="1" fillId="0" borderId="0" xfId="0" applyNumberFormat="1" applyFont="1" applyAlignment="1"/>
    <xf numFmtId="1" fontId="2" fillId="2" borderId="1" xfId="0" applyNumberFormat="1" applyFont="1" applyFill="1" applyBorder="1" applyAlignment="1"/>
    <xf numFmtId="1" fontId="2" fillId="2" borderId="2" xfId="0" applyNumberFormat="1" applyFont="1" applyFill="1" applyBorder="1" applyAlignment="1"/>
    <xf numFmtId="1" fontId="2" fillId="3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1" fontId="3" fillId="2" borderId="0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/>
    <xf numFmtId="1" fontId="2" fillId="3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164" fontId="1" fillId="3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0" fontId="1" fillId="2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/>
    <xf numFmtId="1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0" fontId="1" fillId="3" borderId="10" xfId="0" applyNumberFormat="1" applyFont="1" applyFill="1" applyBorder="1" applyAlignment="1"/>
    <xf numFmtId="164" fontId="1" fillId="3" borderId="11" xfId="0" applyNumberFormat="1" applyFont="1" applyFill="1" applyBorder="1" applyAlignment="1"/>
    <xf numFmtId="0" fontId="2" fillId="2" borderId="0" xfId="0" applyNumberFormat="1" applyFont="1" applyFill="1" applyBorder="1" applyAlignment="1"/>
    <xf numFmtId="164" fontId="1" fillId="2" borderId="12" xfId="0" applyNumberFormat="1" applyFont="1" applyFill="1" applyBorder="1" applyAlignment="1"/>
    <xf numFmtId="164" fontId="1" fillId="2" borderId="5" xfId="0" applyNumberFormat="1" applyFont="1" applyFill="1" applyBorder="1" applyAlignment="1"/>
    <xf numFmtId="9" fontId="1" fillId="3" borderId="13" xfId="0" applyNumberFormat="1" applyFont="1" applyFill="1" applyBorder="1" applyAlignment="1"/>
    <xf numFmtId="164" fontId="4" fillId="2" borderId="0" xfId="0" applyNumberFormat="1" applyFont="1" applyFill="1" applyBorder="1" applyAlignment="1">
      <alignment horizontal="center"/>
    </xf>
    <xf numFmtId="9" fontId="1" fillId="2" borderId="12" xfId="0" applyNumberFormat="1" applyFont="1" applyFill="1" applyBorder="1" applyAlignment="1"/>
    <xf numFmtId="0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1" fontId="2" fillId="2" borderId="5" xfId="0" applyNumberFormat="1" applyFont="1" applyFill="1" applyBorder="1" applyAlignment="1"/>
    <xf numFmtId="10" fontId="2" fillId="3" borderId="8" xfId="0" applyNumberFormat="1" applyFont="1" applyFill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/>
    <xf numFmtId="165" fontId="1" fillId="3" borderId="13" xfId="0" applyNumberFormat="1" applyFont="1" applyFill="1" applyBorder="1" applyAlignment="1"/>
    <xf numFmtId="164" fontId="7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1" fontId="2" fillId="2" borderId="4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wrapText="1"/>
    </xf>
    <xf numFmtId="1" fontId="2" fillId="0" borderId="4" xfId="0" applyNumberFormat="1" applyFont="1" applyBorder="1" applyAlignment="1"/>
    <xf numFmtId="1" fontId="2" fillId="0" borderId="0" xfId="0" applyNumberFormat="1" applyFont="1" applyBorder="1" applyAlignment="1"/>
    <xf numFmtId="1" fontId="8" fillId="0" borderId="4" xfId="0" applyNumberFormat="1" applyFont="1" applyBorder="1" applyAlignment="1"/>
    <xf numFmtId="164" fontId="1" fillId="0" borderId="0" xfId="0" applyNumberFormat="1" applyFont="1" applyBorder="1" applyAlignment="1"/>
    <xf numFmtId="1" fontId="2" fillId="0" borderId="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/>
    <xf numFmtId="1" fontId="2" fillId="0" borderId="14" xfId="0" applyNumberFormat="1" applyFont="1" applyBorder="1" applyAlignment="1">
      <alignment horizontal="center"/>
    </xf>
    <xf numFmtId="0" fontId="1" fillId="0" borderId="15" xfId="0" applyFont="1" applyBorder="1" applyAlignment="1"/>
    <xf numFmtId="1" fontId="9" fillId="0" borderId="4" xfId="0" applyNumberFormat="1" applyFont="1" applyBorder="1" applyAlignment="1">
      <alignment vertical="center" wrapText="1"/>
    </xf>
    <xf numFmtId="1" fontId="9" fillId="0" borderId="16" xfId="0" applyNumberFormat="1" applyFon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D8D8D8"/>
      <rgbColor rgb="00AAAAAA"/>
      <rgbColor rgb="00006411"/>
      <rgbColor rgb="00C0C0C0"/>
      <rgbColor rgb="00CCFFFF"/>
      <rgbColor rgb="00BFBFBF"/>
      <rgbColor rgb="000000D4"/>
      <rgbColor rgb="00DD0806"/>
      <rgbColor rgb="00969696"/>
      <rgbColor rgb="00900000"/>
      <rgbColor rgb="00903C39"/>
      <rgbColor rgb="0000CCFF"/>
      <rgbColor rgb="00D2DAE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11</xdr:col>
      <xdr:colOff>0</xdr:colOff>
      <xdr:row>1</xdr:row>
      <xdr:rowOff>47625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19050" y="38100"/>
          <a:ext cx="9201150" cy="4476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BEDBFF"/>
            </a:gs>
            <a:gs pos="100000">
              <a:srgbClr val="3F80CE"/>
            </a:gs>
          </a:gsLst>
          <a:lin ang="5400000"/>
        </a:gradFill>
        <a:ln w="9525" cap="flat" cmpd="sng">
          <a:solidFill>
            <a:srgbClr val="4A7EBB"/>
          </a:solidFill>
          <a:prstDash val="solid"/>
          <a:round/>
          <a:headEnd/>
          <a:tailEnd/>
        </a:ln>
        <a:effectLst>
          <a:outerShdw blurRad="50800" dist="38100" dir="8100000" algn="ctr" rotWithShape="0">
            <a:srgbClr val="00000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25</xdr:row>
      <xdr:rowOff>190500</xdr:rowOff>
    </xdr:from>
    <xdr:to>
      <xdr:col>11</xdr:col>
      <xdr:colOff>28575</xdr:colOff>
      <xdr:row>45</xdr:row>
      <xdr:rowOff>28575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0" y="5715000"/>
          <a:ext cx="9248775" cy="34671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BEDBFF"/>
            </a:gs>
            <a:gs pos="100000">
              <a:srgbClr val="3F80CE"/>
            </a:gs>
          </a:gsLst>
          <a:lin ang="5400000"/>
        </a:gradFill>
        <a:ln w="9525" cap="flat" cmpd="sng">
          <a:solidFill>
            <a:srgbClr val="4A7EBB"/>
          </a:solidFill>
          <a:prstDash val="solid"/>
          <a:round/>
          <a:headEnd/>
          <a:tailEnd/>
        </a:ln>
        <a:effectLst>
          <a:outerShdw blurRad="50800" dist="38100" dir="8100000" algn="ctr" rotWithShape="0">
            <a:srgbClr val="00000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781050</xdr:colOff>
      <xdr:row>0</xdr:row>
      <xdr:rowOff>0</xdr:rowOff>
    </xdr:from>
    <xdr:to>
      <xdr:col>6</xdr:col>
      <xdr:colOff>1238250</xdr:colOff>
      <xdr:row>1</xdr:row>
      <xdr:rowOff>76200</xdr:rowOff>
    </xdr:to>
    <xdr:sp macro="" textlink="">
      <xdr:nvSpPr>
        <xdr:cNvPr id="1027" name="Rectangle 3"/>
        <xdr:cNvSpPr>
          <a:spLocks/>
        </xdr:cNvSpPr>
      </xdr:nvSpPr>
      <xdr:spPr bwMode="auto">
        <a:xfrm>
          <a:off x="2924175" y="0"/>
          <a:ext cx="3743325" cy="514350"/>
        </a:xfrm>
        <a:prstGeom prst="rect">
          <a:avLst/>
        </a:prstGeom>
        <a:noFill/>
        <a:ln>
          <a:noFill/>
        </a:ln>
        <a:effectLst>
          <a:outerShdw blurRad="50800" dist="38100" dir="2700000" algn="ctr" rotWithShape="0">
            <a:srgbClr val="000000">
              <a:alpha val="39999"/>
            </a:srgbClr>
          </a:outerShdw>
        </a:effectLst>
        <a:extLst/>
      </xdr:spPr>
      <xdr:txBody>
        <a:bodyPr vertOverflow="clip" wrap="square" lIns="88900" tIns="50800" rIns="88900" bIns="5080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FFFFFF"/>
              </a:solidFill>
              <a:latin typeface="Arial"/>
              <a:cs typeface="Arial"/>
            </a:rPr>
            <a:t>Cash Flow Evaluator</a:t>
          </a:r>
        </a:p>
      </xdr:txBody>
    </xdr:sp>
    <xdr:clientData/>
  </xdr:twoCellAnchor>
  <xdr:twoCellAnchor>
    <xdr:from>
      <xdr:col>4</xdr:col>
      <xdr:colOff>9525</xdr:colOff>
      <xdr:row>1</xdr:row>
      <xdr:rowOff>514350</xdr:rowOff>
    </xdr:from>
    <xdr:to>
      <xdr:col>5</xdr:col>
      <xdr:colOff>38100</xdr:colOff>
      <xdr:row>3</xdr:row>
      <xdr:rowOff>123825</xdr:rowOff>
    </xdr:to>
    <xdr:grpSp>
      <xdr:nvGrpSpPr>
        <xdr:cNvPr id="1799" name="Group 4"/>
        <xdr:cNvGrpSpPr>
          <a:grpSpLocks/>
        </xdr:cNvGrpSpPr>
      </xdr:nvGrpSpPr>
      <xdr:grpSpPr bwMode="auto">
        <a:xfrm>
          <a:off x="3895725" y="952500"/>
          <a:ext cx="800100" cy="390525"/>
          <a:chOff x="0" y="0"/>
          <a:chExt cx="64" cy="27"/>
        </a:xfrm>
      </xdr:grpSpPr>
      <xdr:grpSp>
        <xdr:nvGrpSpPr>
          <xdr:cNvPr id="1860" name="Group 5"/>
          <xdr:cNvGrpSpPr>
            <a:grpSpLocks/>
          </xdr:cNvGrpSpPr>
        </xdr:nvGrpSpPr>
        <xdr:grpSpPr bwMode="auto">
          <a:xfrm>
            <a:off x="0" y="3"/>
            <a:ext cx="67" cy="22"/>
            <a:chOff x="0" y="0"/>
            <a:chExt cx="64" cy="18"/>
          </a:xfrm>
        </xdr:grpSpPr>
        <xdr:sp macro="" textlink="">
          <xdr:nvSpPr>
            <xdr:cNvPr id="1030" name="AutoShape 6"/>
            <xdr:cNvSpPr>
              <a:spLocks/>
            </xdr:cNvSpPr>
          </xdr:nvSpPr>
          <xdr:spPr bwMode="auto">
            <a:xfrm>
              <a:off x="0" y="0"/>
              <a:ext cx="64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18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81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63" name="AutoShape 7"/>
            <xdr:cNvSpPr>
              <a:spLocks/>
            </xdr:cNvSpPr>
          </xdr:nvSpPr>
          <xdr:spPr bwMode="auto">
            <a:xfrm>
              <a:off x="59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200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64" name="AutoShape 8"/>
            <xdr:cNvSpPr>
              <a:spLocks/>
            </xdr:cNvSpPr>
          </xdr:nvSpPr>
          <xdr:spPr bwMode="auto">
            <a:xfrm>
              <a:off x="0" y="0"/>
              <a:ext cx="64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18" y="0"/>
                  </a:lnTo>
                  <a:lnTo>
                    <a:pt x="21600" y="0"/>
                  </a:lnTo>
                  <a:lnTo>
                    <a:pt x="20081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65" name="AutoShape 9"/>
            <xdr:cNvSpPr>
              <a:spLocks/>
            </xdr:cNvSpPr>
          </xdr:nvSpPr>
          <xdr:spPr bwMode="auto">
            <a:xfrm>
              <a:off x="0" y="0"/>
              <a:ext cx="64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18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81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81" y="5400"/>
                  </a:lnTo>
                  <a:lnTo>
                    <a:pt x="21600" y="0"/>
                  </a:lnTo>
                  <a:moveTo>
                    <a:pt x="20081" y="5400"/>
                  </a:moveTo>
                  <a:lnTo>
                    <a:pt x="20081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34" name="Rectangle 10"/>
          <xdr:cNvSpPr>
            <a:spLocks/>
          </xdr:cNvSpPr>
        </xdr:nvSpPr>
        <xdr:spPr bwMode="auto">
          <a:xfrm>
            <a:off x="18" y="0"/>
            <a:ext cx="27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0</a:t>
            </a:r>
          </a:p>
        </xdr:txBody>
      </xdr:sp>
    </xdr:grpSp>
    <xdr:clientData/>
  </xdr:twoCellAnchor>
  <xdr:twoCellAnchor>
    <xdr:from>
      <xdr:col>4</xdr:col>
      <xdr:colOff>19050</xdr:colOff>
      <xdr:row>3</xdr:row>
      <xdr:rowOff>142875</xdr:rowOff>
    </xdr:from>
    <xdr:to>
      <xdr:col>5</xdr:col>
      <xdr:colOff>38100</xdr:colOff>
      <xdr:row>5</xdr:row>
      <xdr:rowOff>152400</xdr:rowOff>
    </xdr:to>
    <xdr:grpSp>
      <xdr:nvGrpSpPr>
        <xdr:cNvPr id="1800" name="Group 11"/>
        <xdr:cNvGrpSpPr>
          <a:grpSpLocks/>
        </xdr:cNvGrpSpPr>
      </xdr:nvGrpSpPr>
      <xdr:grpSpPr bwMode="auto">
        <a:xfrm>
          <a:off x="3905250" y="1362075"/>
          <a:ext cx="790575" cy="390525"/>
          <a:chOff x="0" y="0"/>
          <a:chExt cx="63" cy="27"/>
        </a:xfrm>
      </xdr:grpSpPr>
      <xdr:grpSp>
        <xdr:nvGrpSpPr>
          <xdr:cNvPr id="1854" name="Group 12"/>
          <xdr:cNvGrpSpPr>
            <a:grpSpLocks/>
          </xdr:cNvGrpSpPr>
        </xdr:nvGrpSpPr>
        <xdr:grpSpPr bwMode="auto">
          <a:xfrm>
            <a:off x="0" y="3"/>
            <a:ext cx="66" cy="22"/>
            <a:chOff x="0" y="0"/>
            <a:chExt cx="63" cy="18"/>
          </a:xfrm>
        </xdr:grpSpPr>
        <xdr:sp macro="" textlink="">
          <xdr:nvSpPr>
            <xdr:cNvPr id="1037" name="AutoShape 13"/>
            <xdr:cNvSpPr>
              <a:spLocks/>
            </xdr:cNvSpPr>
          </xdr:nvSpPr>
          <xdr:spPr bwMode="auto">
            <a:xfrm>
              <a:off x="0" y="0"/>
              <a:ext cx="63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57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D57221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57" name="AutoShape 14"/>
            <xdr:cNvSpPr>
              <a:spLocks/>
            </xdr:cNvSpPr>
          </xdr:nvSpPr>
          <xdr:spPr bwMode="auto">
            <a:xfrm>
              <a:off x="58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199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58" name="AutoShape 15"/>
            <xdr:cNvSpPr>
              <a:spLocks/>
            </xdr:cNvSpPr>
          </xdr:nvSpPr>
          <xdr:spPr bwMode="auto">
            <a:xfrm>
              <a:off x="0" y="0"/>
              <a:ext cx="63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0057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59" name="AutoShape 16"/>
            <xdr:cNvSpPr>
              <a:spLocks/>
            </xdr:cNvSpPr>
          </xdr:nvSpPr>
          <xdr:spPr bwMode="auto">
            <a:xfrm>
              <a:off x="0" y="0"/>
              <a:ext cx="63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57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57" y="5400"/>
                  </a:lnTo>
                  <a:lnTo>
                    <a:pt x="21600" y="0"/>
                  </a:lnTo>
                  <a:moveTo>
                    <a:pt x="20057" y="5400"/>
                  </a:moveTo>
                  <a:lnTo>
                    <a:pt x="20057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41" name="Rectangle 17"/>
          <xdr:cNvSpPr>
            <a:spLocks/>
          </xdr:cNvSpPr>
        </xdr:nvSpPr>
        <xdr:spPr bwMode="auto">
          <a:xfrm>
            <a:off x="4" y="0"/>
            <a:ext cx="55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$200</a:t>
            </a:r>
          </a:p>
        </xdr:txBody>
      </xdr:sp>
    </xdr:grpSp>
    <xdr:clientData/>
  </xdr:twoCellAnchor>
  <xdr:twoCellAnchor>
    <xdr:from>
      <xdr:col>4</xdr:col>
      <xdr:colOff>38100</xdr:colOff>
      <xdr:row>5</xdr:row>
      <xdr:rowOff>142875</xdr:rowOff>
    </xdr:from>
    <xdr:to>
      <xdr:col>5</xdr:col>
      <xdr:colOff>38100</xdr:colOff>
      <xdr:row>7</xdr:row>
      <xdr:rowOff>152400</xdr:rowOff>
    </xdr:to>
    <xdr:grpSp>
      <xdr:nvGrpSpPr>
        <xdr:cNvPr id="1801" name="Group 18"/>
        <xdr:cNvGrpSpPr>
          <a:grpSpLocks/>
        </xdr:cNvGrpSpPr>
      </xdr:nvGrpSpPr>
      <xdr:grpSpPr bwMode="auto">
        <a:xfrm>
          <a:off x="3924300" y="1743075"/>
          <a:ext cx="771525" cy="390525"/>
          <a:chOff x="0" y="0"/>
          <a:chExt cx="62" cy="27"/>
        </a:xfrm>
      </xdr:grpSpPr>
      <xdr:grpSp>
        <xdr:nvGrpSpPr>
          <xdr:cNvPr id="1848" name="Group 19"/>
          <xdr:cNvGrpSpPr>
            <a:grpSpLocks/>
          </xdr:cNvGrpSpPr>
        </xdr:nvGrpSpPr>
        <xdr:grpSpPr bwMode="auto">
          <a:xfrm>
            <a:off x="0" y="3"/>
            <a:ext cx="65" cy="22"/>
            <a:chOff x="0" y="0"/>
            <a:chExt cx="62" cy="18"/>
          </a:xfrm>
        </xdr:grpSpPr>
        <xdr:sp macro="" textlink="">
          <xdr:nvSpPr>
            <xdr:cNvPr id="1044" name="AutoShape 20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E533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51" name="AutoShape 21"/>
            <xdr:cNvSpPr>
              <a:spLocks/>
            </xdr:cNvSpPr>
          </xdr:nvSpPr>
          <xdr:spPr bwMode="auto">
            <a:xfrm>
              <a:off x="57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199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52" name="AutoShape 22"/>
            <xdr:cNvSpPr>
              <a:spLocks/>
            </xdr:cNvSpPr>
          </xdr:nvSpPr>
          <xdr:spPr bwMode="auto">
            <a:xfrm>
              <a:off x="0" y="0"/>
              <a:ext cx="62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53" name="AutoShape 23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32" y="5400"/>
                  </a:lnTo>
                  <a:lnTo>
                    <a:pt x="21600" y="0"/>
                  </a:lnTo>
                  <a:moveTo>
                    <a:pt x="20032" y="5400"/>
                  </a:moveTo>
                  <a:lnTo>
                    <a:pt x="20032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48" name="Rectangle 24"/>
          <xdr:cNvSpPr>
            <a:spLocks/>
          </xdr:cNvSpPr>
        </xdr:nvSpPr>
        <xdr:spPr bwMode="auto">
          <a:xfrm>
            <a:off x="4" y="0"/>
            <a:ext cx="54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$250</a:t>
            </a:r>
          </a:p>
        </xdr:txBody>
      </xdr:sp>
    </xdr:grpSp>
    <xdr:clientData/>
  </xdr:twoCellAnchor>
  <xdr:twoCellAnchor>
    <xdr:from>
      <xdr:col>4</xdr:col>
      <xdr:colOff>38100</xdr:colOff>
      <xdr:row>7</xdr:row>
      <xdr:rowOff>142875</xdr:rowOff>
    </xdr:from>
    <xdr:to>
      <xdr:col>5</xdr:col>
      <xdr:colOff>38100</xdr:colOff>
      <xdr:row>9</xdr:row>
      <xdr:rowOff>152400</xdr:rowOff>
    </xdr:to>
    <xdr:grpSp>
      <xdr:nvGrpSpPr>
        <xdr:cNvPr id="1802" name="Group 25"/>
        <xdr:cNvGrpSpPr>
          <a:grpSpLocks/>
        </xdr:cNvGrpSpPr>
      </xdr:nvGrpSpPr>
      <xdr:grpSpPr bwMode="auto">
        <a:xfrm>
          <a:off x="3924300" y="2124075"/>
          <a:ext cx="771525" cy="390525"/>
          <a:chOff x="0" y="0"/>
          <a:chExt cx="62" cy="27"/>
        </a:xfrm>
      </xdr:grpSpPr>
      <xdr:grpSp>
        <xdr:nvGrpSpPr>
          <xdr:cNvPr id="1842" name="Group 26"/>
          <xdr:cNvGrpSpPr>
            <a:grpSpLocks/>
          </xdr:cNvGrpSpPr>
        </xdr:nvGrpSpPr>
        <xdr:grpSpPr bwMode="auto">
          <a:xfrm>
            <a:off x="0" y="3"/>
            <a:ext cx="65" cy="22"/>
            <a:chOff x="0" y="0"/>
            <a:chExt cx="62" cy="18"/>
          </a:xfrm>
        </xdr:grpSpPr>
        <xdr:sp macro="" textlink="">
          <xdr:nvSpPr>
            <xdr:cNvPr id="1051" name="AutoShape 27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E6DD30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45" name="AutoShape 28"/>
            <xdr:cNvSpPr>
              <a:spLocks/>
            </xdr:cNvSpPr>
          </xdr:nvSpPr>
          <xdr:spPr bwMode="auto">
            <a:xfrm>
              <a:off x="57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199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46" name="AutoShape 29"/>
            <xdr:cNvSpPr>
              <a:spLocks/>
            </xdr:cNvSpPr>
          </xdr:nvSpPr>
          <xdr:spPr bwMode="auto">
            <a:xfrm>
              <a:off x="0" y="0"/>
              <a:ext cx="62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47" name="AutoShape 30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32" y="5400"/>
                  </a:lnTo>
                  <a:lnTo>
                    <a:pt x="21600" y="0"/>
                  </a:lnTo>
                  <a:moveTo>
                    <a:pt x="20032" y="5400"/>
                  </a:moveTo>
                  <a:lnTo>
                    <a:pt x="20032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55" name="Rectangle 31"/>
          <xdr:cNvSpPr>
            <a:spLocks/>
          </xdr:cNvSpPr>
        </xdr:nvSpPr>
        <xdr:spPr bwMode="auto">
          <a:xfrm>
            <a:off x="4" y="0"/>
            <a:ext cx="54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$300</a:t>
            </a:r>
          </a:p>
        </xdr:txBody>
      </xdr:sp>
    </xdr:grpSp>
    <xdr:clientData/>
  </xdr:twoCellAnchor>
  <xdr:twoCellAnchor>
    <xdr:from>
      <xdr:col>4</xdr:col>
      <xdr:colOff>38100</xdr:colOff>
      <xdr:row>9</xdr:row>
      <xdr:rowOff>152400</xdr:rowOff>
    </xdr:from>
    <xdr:to>
      <xdr:col>5</xdr:col>
      <xdr:colOff>38100</xdr:colOff>
      <xdr:row>11</xdr:row>
      <xdr:rowOff>161925</xdr:rowOff>
    </xdr:to>
    <xdr:grpSp>
      <xdr:nvGrpSpPr>
        <xdr:cNvPr id="1803" name="Group 32"/>
        <xdr:cNvGrpSpPr>
          <a:grpSpLocks/>
        </xdr:cNvGrpSpPr>
      </xdr:nvGrpSpPr>
      <xdr:grpSpPr bwMode="auto">
        <a:xfrm>
          <a:off x="3924300" y="2514600"/>
          <a:ext cx="771525" cy="390525"/>
          <a:chOff x="0" y="0"/>
          <a:chExt cx="62" cy="27"/>
        </a:xfrm>
      </xdr:grpSpPr>
      <xdr:grpSp>
        <xdr:nvGrpSpPr>
          <xdr:cNvPr id="1836" name="Group 33"/>
          <xdr:cNvGrpSpPr>
            <a:grpSpLocks/>
          </xdr:cNvGrpSpPr>
        </xdr:nvGrpSpPr>
        <xdr:grpSpPr bwMode="auto">
          <a:xfrm>
            <a:off x="0" y="3"/>
            <a:ext cx="65" cy="22"/>
            <a:chOff x="0" y="0"/>
            <a:chExt cx="62" cy="18"/>
          </a:xfrm>
        </xdr:grpSpPr>
        <xdr:sp macro="" textlink="">
          <xdr:nvSpPr>
            <xdr:cNvPr id="1058" name="AutoShape 34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C3A626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39" name="AutoShape 35"/>
            <xdr:cNvSpPr>
              <a:spLocks/>
            </xdr:cNvSpPr>
          </xdr:nvSpPr>
          <xdr:spPr bwMode="auto">
            <a:xfrm>
              <a:off x="57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199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40" name="AutoShape 36"/>
            <xdr:cNvSpPr>
              <a:spLocks/>
            </xdr:cNvSpPr>
          </xdr:nvSpPr>
          <xdr:spPr bwMode="auto">
            <a:xfrm>
              <a:off x="0" y="0"/>
              <a:ext cx="62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41" name="AutoShape 37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32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32" y="5400"/>
                  </a:lnTo>
                  <a:lnTo>
                    <a:pt x="21600" y="0"/>
                  </a:lnTo>
                  <a:moveTo>
                    <a:pt x="20032" y="5400"/>
                  </a:moveTo>
                  <a:lnTo>
                    <a:pt x="20032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62" name="Rectangle 38"/>
          <xdr:cNvSpPr>
            <a:spLocks/>
          </xdr:cNvSpPr>
        </xdr:nvSpPr>
        <xdr:spPr bwMode="auto">
          <a:xfrm>
            <a:off x="4" y="0"/>
            <a:ext cx="54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$350</a:t>
            </a:r>
          </a:p>
        </xdr:txBody>
      </xdr:sp>
    </xdr:grpSp>
    <xdr:clientData/>
  </xdr:twoCellAnchor>
  <xdr:twoCellAnchor>
    <xdr:from>
      <xdr:col>4</xdr:col>
      <xdr:colOff>19050</xdr:colOff>
      <xdr:row>11</xdr:row>
      <xdr:rowOff>152400</xdr:rowOff>
    </xdr:from>
    <xdr:to>
      <xdr:col>5</xdr:col>
      <xdr:colOff>38100</xdr:colOff>
      <xdr:row>13</xdr:row>
      <xdr:rowOff>161925</xdr:rowOff>
    </xdr:to>
    <xdr:grpSp>
      <xdr:nvGrpSpPr>
        <xdr:cNvPr id="1804" name="Group 39"/>
        <xdr:cNvGrpSpPr>
          <a:grpSpLocks/>
        </xdr:cNvGrpSpPr>
      </xdr:nvGrpSpPr>
      <xdr:grpSpPr bwMode="auto">
        <a:xfrm>
          <a:off x="3905250" y="2895600"/>
          <a:ext cx="790575" cy="390525"/>
          <a:chOff x="0" y="0"/>
          <a:chExt cx="63" cy="27"/>
        </a:xfrm>
      </xdr:grpSpPr>
      <xdr:grpSp>
        <xdr:nvGrpSpPr>
          <xdr:cNvPr id="1830" name="Group 40"/>
          <xdr:cNvGrpSpPr>
            <a:grpSpLocks/>
          </xdr:cNvGrpSpPr>
        </xdr:nvGrpSpPr>
        <xdr:grpSpPr bwMode="auto">
          <a:xfrm>
            <a:off x="0" y="3"/>
            <a:ext cx="66" cy="22"/>
            <a:chOff x="0" y="0"/>
            <a:chExt cx="63" cy="18"/>
          </a:xfrm>
        </xdr:grpSpPr>
        <xdr:sp macro="" textlink="">
          <xdr:nvSpPr>
            <xdr:cNvPr id="1065" name="AutoShape 41"/>
            <xdr:cNvSpPr>
              <a:spLocks/>
            </xdr:cNvSpPr>
          </xdr:nvSpPr>
          <xdr:spPr bwMode="auto">
            <a:xfrm>
              <a:off x="0" y="0"/>
              <a:ext cx="63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57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91821A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33" name="AutoShape 42"/>
            <xdr:cNvSpPr>
              <a:spLocks/>
            </xdr:cNvSpPr>
          </xdr:nvSpPr>
          <xdr:spPr bwMode="auto">
            <a:xfrm>
              <a:off x="58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199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34" name="AutoShape 43"/>
            <xdr:cNvSpPr>
              <a:spLocks/>
            </xdr:cNvSpPr>
          </xdr:nvSpPr>
          <xdr:spPr bwMode="auto">
            <a:xfrm>
              <a:off x="0" y="0"/>
              <a:ext cx="63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0057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35" name="AutoShape 44"/>
            <xdr:cNvSpPr>
              <a:spLocks/>
            </xdr:cNvSpPr>
          </xdr:nvSpPr>
          <xdr:spPr bwMode="auto">
            <a:xfrm>
              <a:off x="0" y="0"/>
              <a:ext cx="63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42" y="0"/>
                  </a:lnTo>
                  <a:lnTo>
                    <a:pt x="21600" y="0"/>
                  </a:lnTo>
                  <a:lnTo>
                    <a:pt x="21600" y="16199"/>
                  </a:lnTo>
                  <a:lnTo>
                    <a:pt x="20057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57" y="5400"/>
                  </a:lnTo>
                  <a:lnTo>
                    <a:pt x="21600" y="0"/>
                  </a:lnTo>
                  <a:moveTo>
                    <a:pt x="20057" y="5400"/>
                  </a:moveTo>
                  <a:lnTo>
                    <a:pt x="20057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69" name="Rectangle 45"/>
          <xdr:cNvSpPr>
            <a:spLocks/>
          </xdr:cNvSpPr>
        </xdr:nvSpPr>
        <xdr:spPr bwMode="auto">
          <a:xfrm>
            <a:off x="4" y="0"/>
            <a:ext cx="55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$400</a:t>
            </a:r>
          </a:p>
        </xdr:txBody>
      </xdr:sp>
    </xdr:grpSp>
    <xdr:clientData/>
  </xdr:twoCellAnchor>
  <xdr:twoCellAnchor>
    <xdr:from>
      <xdr:col>4</xdr:col>
      <xdr:colOff>38100</xdr:colOff>
      <xdr:row>13</xdr:row>
      <xdr:rowOff>142875</xdr:rowOff>
    </xdr:from>
    <xdr:to>
      <xdr:col>5</xdr:col>
      <xdr:colOff>38100</xdr:colOff>
      <xdr:row>15</xdr:row>
      <xdr:rowOff>152400</xdr:rowOff>
    </xdr:to>
    <xdr:grpSp>
      <xdr:nvGrpSpPr>
        <xdr:cNvPr id="1805" name="Group 46"/>
        <xdr:cNvGrpSpPr>
          <a:grpSpLocks/>
        </xdr:cNvGrpSpPr>
      </xdr:nvGrpSpPr>
      <xdr:grpSpPr bwMode="auto">
        <a:xfrm>
          <a:off x="3924300" y="3267075"/>
          <a:ext cx="771525" cy="390525"/>
          <a:chOff x="0" y="0"/>
          <a:chExt cx="62" cy="27"/>
        </a:xfrm>
      </xdr:grpSpPr>
      <xdr:grpSp>
        <xdr:nvGrpSpPr>
          <xdr:cNvPr id="1824" name="Group 47"/>
          <xdr:cNvGrpSpPr>
            <a:grpSpLocks/>
          </xdr:cNvGrpSpPr>
        </xdr:nvGrpSpPr>
        <xdr:grpSpPr bwMode="auto">
          <a:xfrm>
            <a:off x="0" y="3"/>
            <a:ext cx="65" cy="22"/>
            <a:chOff x="0" y="0"/>
            <a:chExt cx="62" cy="18"/>
          </a:xfrm>
        </xdr:grpSpPr>
        <xdr:sp macro="" textlink="">
          <xdr:nvSpPr>
            <xdr:cNvPr id="1072" name="AutoShape 48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66821A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27" name="AutoShape 49"/>
            <xdr:cNvSpPr>
              <a:spLocks/>
            </xdr:cNvSpPr>
          </xdr:nvSpPr>
          <xdr:spPr bwMode="auto">
            <a:xfrm>
              <a:off x="57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200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28" name="AutoShape 50"/>
            <xdr:cNvSpPr>
              <a:spLocks/>
            </xdr:cNvSpPr>
          </xdr:nvSpPr>
          <xdr:spPr bwMode="auto">
            <a:xfrm>
              <a:off x="0" y="0"/>
              <a:ext cx="62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29" name="AutoShape 51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32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32" y="5400"/>
                  </a:lnTo>
                  <a:lnTo>
                    <a:pt x="21600" y="0"/>
                  </a:lnTo>
                  <a:moveTo>
                    <a:pt x="20032" y="5400"/>
                  </a:moveTo>
                  <a:lnTo>
                    <a:pt x="20032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76" name="Rectangle 52"/>
          <xdr:cNvSpPr>
            <a:spLocks/>
          </xdr:cNvSpPr>
        </xdr:nvSpPr>
        <xdr:spPr bwMode="auto">
          <a:xfrm>
            <a:off x="4" y="0"/>
            <a:ext cx="54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$450</a:t>
            </a:r>
          </a:p>
        </xdr:txBody>
      </xdr:sp>
    </xdr:grpSp>
    <xdr:clientData/>
  </xdr:twoCellAnchor>
  <xdr:twoCellAnchor>
    <xdr:from>
      <xdr:col>4</xdr:col>
      <xdr:colOff>38100</xdr:colOff>
      <xdr:row>15</xdr:row>
      <xdr:rowOff>123825</xdr:rowOff>
    </xdr:from>
    <xdr:to>
      <xdr:col>5</xdr:col>
      <xdr:colOff>38100</xdr:colOff>
      <xdr:row>17</xdr:row>
      <xdr:rowOff>142875</xdr:rowOff>
    </xdr:to>
    <xdr:grpSp>
      <xdr:nvGrpSpPr>
        <xdr:cNvPr id="1806" name="Group 53"/>
        <xdr:cNvGrpSpPr>
          <a:grpSpLocks/>
        </xdr:cNvGrpSpPr>
      </xdr:nvGrpSpPr>
      <xdr:grpSpPr bwMode="auto">
        <a:xfrm>
          <a:off x="3924300" y="3629025"/>
          <a:ext cx="771525" cy="400050"/>
          <a:chOff x="0" y="0"/>
          <a:chExt cx="62" cy="27"/>
        </a:xfrm>
      </xdr:grpSpPr>
      <xdr:grpSp>
        <xdr:nvGrpSpPr>
          <xdr:cNvPr id="1818" name="Group 54"/>
          <xdr:cNvGrpSpPr>
            <a:grpSpLocks/>
          </xdr:cNvGrpSpPr>
        </xdr:nvGrpSpPr>
        <xdr:grpSpPr bwMode="auto">
          <a:xfrm>
            <a:off x="0" y="3"/>
            <a:ext cx="65" cy="22"/>
            <a:chOff x="0" y="0"/>
            <a:chExt cx="62" cy="18"/>
          </a:xfrm>
        </xdr:grpSpPr>
        <xdr:sp macro="" textlink="">
          <xdr:nvSpPr>
            <xdr:cNvPr id="1079" name="AutoShape 55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10800 w 21600"/>
                <a:gd name="T1" fmla="*/ 10800 h 21600"/>
                <a:gd name="T2" fmla="*/ 10800 w 21600"/>
                <a:gd name="T3" fmla="*/ 10800 h 21600"/>
                <a:gd name="T4" fmla="*/ 10800 w 21600"/>
                <a:gd name="T5" fmla="*/ 10800 h 21600"/>
                <a:gd name="T6" fmla="*/ 10800 w 21600"/>
                <a:gd name="T7" fmla="*/ 10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008000"/>
            </a:solidFill>
            <a:ln>
              <a:noFill/>
            </a:ln>
            <a:effectLst>
              <a:outerShdw blurRad="38100" dist="23000" dir="5400000" algn="ctr" rotWithShape="0">
                <a:srgbClr val="000000">
                  <a:alpha val="34999"/>
                </a:srgbClr>
              </a:outerShdw>
            </a:effectLst>
            <a:extLst/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821" name="AutoShape 56"/>
            <xdr:cNvSpPr>
              <a:spLocks/>
            </xdr:cNvSpPr>
          </xdr:nvSpPr>
          <xdr:spPr bwMode="auto">
            <a:xfrm>
              <a:off x="57" y="0"/>
              <a:ext cx="5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21600" y="0"/>
                  </a:lnTo>
                  <a:lnTo>
                    <a:pt x="21600" y="16200"/>
                  </a:lnTo>
                  <a:lnTo>
                    <a:pt x="0" y="21600"/>
                  </a:lnTo>
                  <a:lnTo>
                    <a:pt x="0" y="5400"/>
                  </a:ln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22" name="AutoShape 57"/>
            <xdr:cNvSpPr>
              <a:spLocks/>
            </xdr:cNvSpPr>
          </xdr:nvSpPr>
          <xdr:spPr bwMode="auto">
            <a:xfrm>
              <a:off x="0" y="0"/>
              <a:ext cx="62" cy="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216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0032" y="21600"/>
                  </a:lnTo>
                  <a:lnTo>
                    <a:pt x="0" y="21600"/>
                  </a:lnTo>
                  <a:close/>
                </a:path>
              </a:pathLst>
            </a:custGeom>
            <a:solidFill>
              <a:srgbClr val="FFFFFF">
                <a:alpha val="20000"/>
              </a:srgbClr>
            </a:solidFill>
            <a:ln w="9525" cap="flat" cmpd="sng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23" name="AutoShape 58"/>
            <xdr:cNvSpPr>
              <a:spLocks/>
            </xdr:cNvSpPr>
          </xdr:nvSpPr>
          <xdr:spPr bwMode="auto">
            <a:xfrm>
              <a:off x="0" y="0"/>
              <a:ext cx="62" cy="1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21600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5400"/>
                  </a:moveTo>
                  <a:lnTo>
                    <a:pt x="1567" y="0"/>
                  </a:lnTo>
                  <a:lnTo>
                    <a:pt x="21600" y="0"/>
                  </a:lnTo>
                  <a:lnTo>
                    <a:pt x="21600" y="16200"/>
                  </a:lnTo>
                  <a:lnTo>
                    <a:pt x="20032" y="21600"/>
                  </a:lnTo>
                  <a:lnTo>
                    <a:pt x="0" y="21600"/>
                  </a:lnTo>
                  <a:lnTo>
                    <a:pt x="0" y="5400"/>
                  </a:lnTo>
                  <a:close/>
                  <a:moveTo>
                    <a:pt x="0" y="5400"/>
                  </a:moveTo>
                  <a:lnTo>
                    <a:pt x="20032" y="5400"/>
                  </a:lnTo>
                  <a:lnTo>
                    <a:pt x="21600" y="0"/>
                  </a:lnTo>
                  <a:moveTo>
                    <a:pt x="20032" y="5400"/>
                  </a:moveTo>
                  <a:lnTo>
                    <a:pt x="20032" y="21600"/>
                  </a:lnTo>
                </a:path>
              </a:pathLst>
            </a:custGeom>
            <a:solidFill>
              <a:srgbClr val="000000">
                <a:alpha val="0"/>
              </a:srgbClr>
            </a:solidFill>
            <a:ln w="9525" cap="flat" cmpd="sng">
              <a:solidFill>
                <a:srgbClr val="4A7EBB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083" name="Rectangle 59"/>
          <xdr:cNvSpPr>
            <a:spLocks/>
          </xdr:cNvSpPr>
        </xdr:nvSpPr>
        <xdr:spPr bwMode="auto">
          <a:xfrm>
            <a:off x="4" y="0"/>
            <a:ext cx="54" cy="3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$500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47625</xdr:rowOff>
    </xdr:from>
    <xdr:to>
      <xdr:col>3</xdr:col>
      <xdr:colOff>628650</xdr:colOff>
      <xdr:row>1</xdr:row>
      <xdr:rowOff>571500</xdr:rowOff>
    </xdr:to>
    <xdr:sp macro="" textlink="">
      <xdr:nvSpPr>
        <xdr:cNvPr id="1084" name="Rectangle 60"/>
        <xdr:cNvSpPr>
          <a:spLocks/>
        </xdr:cNvSpPr>
      </xdr:nvSpPr>
      <xdr:spPr bwMode="auto">
        <a:xfrm>
          <a:off x="0" y="485775"/>
          <a:ext cx="3743325" cy="523875"/>
        </a:xfrm>
        <a:prstGeom prst="rect">
          <a:avLst/>
        </a:prstGeom>
        <a:noFill/>
        <a:ln>
          <a:noFill/>
        </a:ln>
        <a:effectLst>
          <a:outerShdw blurRad="50800" dist="38100" dir="2700000" algn="ctr" rotWithShape="0">
            <a:srgbClr val="000000">
              <a:alpha val="39999"/>
            </a:srgbClr>
          </a:outerShdw>
        </a:effectLst>
        <a:extLst/>
      </xdr:spPr>
      <xdr:txBody>
        <a:bodyPr vertOverflow="clip" wrap="square" lIns="88900" tIns="50800" rIns="88900" bIns="5080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FFFFFF"/>
              </a:solidFill>
              <a:latin typeface="Arial"/>
              <a:cs typeface="Arial"/>
            </a:rPr>
            <a:t>Input Fields</a:t>
          </a:r>
        </a:p>
      </xdr:txBody>
    </xdr:sp>
    <xdr:clientData/>
  </xdr:twoCellAnchor>
  <xdr:twoCellAnchor>
    <xdr:from>
      <xdr:col>8</xdr:col>
      <xdr:colOff>200025</xdr:colOff>
      <xdr:row>1</xdr:row>
      <xdr:rowOff>476250</xdr:rowOff>
    </xdr:from>
    <xdr:to>
      <xdr:col>11</xdr:col>
      <xdr:colOff>0</xdr:colOff>
      <xdr:row>17</xdr:row>
      <xdr:rowOff>123825</xdr:rowOff>
    </xdr:to>
    <xdr:sp macro="" textlink="">
      <xdr:nvSpPr>
        <xdr:cNvPr id="1085" name="AutoShape 61"/>
        <xdr:cNvSpPr>
          <a:spLocks/>
        </xdr:cNvSpPr>
      </xdr:nvSpPr>
      <xdr:spPr bwMode="auto">
        <a:xfrm>
          <a:off x="7791450" y="914400"/>
          <a:ext cx="1428750" cy="3095625"/>
        </a:xfrm>
        <a:custGeom>
          <a:avLst/>
          <a:gdLst>
            <a:gd name="T0" fmla="*/ 10800 w 21600"/>
            <a:gd name="T1" fmla="*/ 10800 h 21600"/>
            <a:gd name="T2" fmla="*/ 10800 w 21600"/>
            <a:gd name="T3" fmla="*/ 10800 h 21600"/>
            <a:gd name="T4" fmla="*/ 10800 w 21600"/>
            <a:gd name="T5" fmla="*/ 10800 h 21600"/>
            <a:gd name="T6" fmla="*/ 10800 w 21600"/>
            <a:gd name="T7" fmla="*/ 108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1209" y="596"/>
              </a:moveTo>
              <a:lnTo>
                <a:pt x="1209" y="21003"/>
              </a:lnTo>
              <a:lnTo>
                <a:pt x="20390" y="21003"/>
              </a:lnTo>
              <a:lnTo>
                <a:pt x="20390" y="596"/>
              </a:lnTo>
              <a:close/>
            </a:path>
          </a:pathLst>
        </a:custGeom>
        <a:gradFill rotWithShape="0">
          <a:gsLst>
            <a:gs pos="0">
              <a:srgbClr val="BEDBFF"/>
            </a:gs>
            <a:gs pos="100000">
              <a:srgbClr val="3F80CE"/>
            </a:gs>
          </a:gsLst>
          <a:lin ang="5400000"/>
        </a:gradFill>
        <a:ln w="9525" cap="flat" cmpd="sng">
          <a:solidFill>
            <a:srgbClr val="4A7EBB"/>
          </a:solidFill>
          <a:prstDash val="solid"/>
          <a:round/>
          <a:headEnd/>
          <a:tailEnd/>
        </a:ln>
        <a:effectLst>
          <a:outerShdw blurRad="76200" algn="ctr" rotWithShape="0">
            <a:srgbClr val="000000">
              <a:alpha val="2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638175</xdr:colOff>
      <xdr:row>18</xdr:row>
      <xdr:rowOff>28575</xdr:rowOff>
    </xdr:from>
    <xdr:to>
      <xdr:col>11</xdr:col>
      <xdr:colOff>133350</xdr:colOff>
      <xdr:row>20</xdr:row>
      <xdr:rowOff>171450</xdr:rowOff>
    </xdr:to>
    <xdr:sp macro="" textlink="">
      <xdr:nvSpPr>
        <xdr:cNvPr id="1086" name="Rectangle 62"/>
        <xdr:cNvSpPr>
          <a:spLocks/>
        </xdr:cNvSpPr>
      </xdr:nvSpPr>
      <xdr:spPr bwMode="auto">
        <a:xfrm>
          <a:off x="3752850" y="4105275"/>
          <a:ext cx="5600700" cy="523875"/>
        </a:xfrm>
        <a:prstGeom prst="rect">
          <a:avLst/>
        </a:prstGeom>
        <a:noFill/>
        <a:ln>
          <a:noFill/>
        </a:ln>
        <a:effectLst>
          <a:outerShdw blurRad="50800" dist="38100" dir="2700000" algn="ctr" rotWithShape="0">
            <a:srgbClr val="000000">
              <a:alpha val="39999"/>
            </a:srgbClr>
          </a:outerShdw>
        </a:effectLst>
        <a:extLst/>
      </xdr:spPr>
      <xdr:txBody>
        <a:bodyPr vertOverflow="clip" wrap="square" lIns="88900" tIns="50800" rIns="88900" bIns="5080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FFFFFF"/>
              </a:solidFill>
              <a:latin typeface="Arial"/>
              <a:cs typeface="Arial"/>
            </a:rPr>
            <a:t>Maximum Sales Price Based On Cap Rate</a:t>
          </a:r>
        </a:p>
      </xdr:txBody>
    </xdr:sp>
    <xdr:clientData/>
  </xdr:twoCellAnchor>
  <xdr:twoCellAnchor>
    <xdr:from>
      <xdr:col>2</xdr:col>
      <xdr:colOff>828675</xdr:colOff>
      <xdr:row>25</xdr:row>
      <xdr:rowOff>161925</xdr:rowOff>
    </xdr:from>
    <xdr:to>
      <xdr:col>6</xdr:col>
      <xdr:colOff>1276350</xdr:colOff>
      <xdr:row>26</xdr:row>
      <xdr:rowOff>133350</xdr:rowOff>
    </xdr:to>
    <xdr:sp macro="" textlink="">
      <xdr:nvSpPr>
        <xdr:cNvPr id="1087" name="Rectangle 63"/>
        <xdr:cNvSpPr>
          <a:spLocks/>
        </xdr:cNvSpPr>
      </xdr:nvSpPr>
      <xdr:spPr bwMode="auto">
        <a:xfrm>
          <a:off x="2971800" y="5686425"/>
          <a:ext cx="3733800" cy="523875"/>
        </a:xfrm>
        <a:prstGeom prst="rect">
          <a:avLst/>
        </a:prstGeom>
        <a:noFill/>
        <a:ln>
          <a:noFill/>
        </a:ln>
        <a:effectLst>
          <a:outerShdw blurRad="50800" dist="38100" dir="5400000" algn="ctr" rotWithShape="0">
            <a:srgbClr val="000000">
              <a:alpha val="39999"/>
            </a:srgbClr>
          </a:outerShdw>
        </a:effectLst>
        <a:extLst/>
      </xdr:spPr>
      <xdr:txBody>
        <a:bodyPr vertOverflow="clip" wrap="square" lIns="88900" tIns="50800" rIns="88900" bIns="5080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FFFFFF"/>
              </a:solidFill>
              <a:latin typeface="Arial"/>
              <a:cs typeface="Arial"/>
            </a:rPr>
            <a:t>Definitions</a:t>
          </a:r>
        </a:p>
      </xdr:txBody>
    </xdr:sp>
    <xdr:clientData/>
  </xdr:twoCellAnchor>
  <xdr:twoCellAnchor>
    <xdr:from>
      <xdr:col>0</xdr:col>
      <xdr:colOff>133350</xdr:colOff>
      <xdr:row>25</xdr:row>
      <xdr:rowOff>390525</xdr:rowOff>
    </xdr:from>
    <xdr:to>
      <xdr:col>10</xdr:col>
      <xdr:colOff>390525</xdr:colOff>
      <xdr:row>37</xdr:row>
      <xdr:rowOff>104775</xdr:rowOff>
    </xdr:to>
    <xdr:sp macro="" textlink="">
      <xdr:nvSpPr>
        <xdr:cNvPr id="1088" name="Rectangle 64"/>
        <xdr:cNvSpPr>
          <a:spLocks/>
        </xdr:cNvSpPr>
      </xdr:nvSpPr>
      <xdr:spPr bwMode="auto">
        <a:xfrm>
          <a:off x="133350" y="5915025"/>
          <a:ext cx="9086850" cy="2047875"/>
        </a:xfrm>
        <a:prstGeom prst="rect">
          <a:avLst/>
        </a:prstGeom>
        <a:noFill/>
        <a:ln>
          <a:noFill/>
        </a:ln>
        <a:effectLst>
          <a:outerShdw blurRad="50800" dist="38100" dir="2700000" algn="ctr" rotWithShape="0">
            <a:srgbClr val="000000">
              <a:alpha val="39999"/>
            </a:srgbClr>
          </a:outerShdw>
        </a:effectLst>
        <a:extLst/>
      </xdr:spPr>
      <xdr:txBody>
        <a:bodyPr vertOverflow="clip" wrap="square" lIns="88900" tIns="50800" rIns="88900" bIns="50800" anchor="t" upright="1"/>
        <a:lstStyle/>
        <a:p>
          <a:pPr algn="l" rtl="0"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Desired Cash Flow - Cash remaining after all expenses have been deducted from gross income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Maximum P&amp;I For DCF - Maximum principal and interest for desired cash flow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Projected Loan Amount - Loan amount once all rehab has been completed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Projected Cap Rate -  CAP rate based on net operating income divided by projected loan amount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Projected Offer Amount -  Maximum purchase offer based on desired cash flow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700"/>
            </a:lnSpc>
            <a:defRPr sz="1000"/>
          </a:pPr>
          <a:endParaRPr lang="en-US" sz="16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lnSpc>
              <a:spcPts val="1700"/>
            </a:lnSpc>
            <a:defRPr sz="1000"/>
          </a:pPr>
          <a:r>
            <a:rPr lang="en-US" sz="1600" b="0" i="0" u="none" strike="noStrike" baseline="0">
              <a:solidFill>
                <a:srgbClr val="FFFFFF"/>
              </a:solidFill>
              <a:latin typeface="Arial"/>
              <a:cs typeface="Arial"/>
            </a:rPr>
            <a:t>* CAP Rate -  The ratio between the net operating income produced by an asset and its capital cost</a:t>
          </a:r>
        </a:p>
      </xdr:txBody>
    </xdr:sp>
    <xdr:clientData/>
  </xdr:twoCellAnchor>
  <xdr:twoCellAnchor>
    <xdr:from>
      <xdr:col>1</xdr:col>
      <xdr:colOff>381000</xdr:colOff>
      <xdr:row>38</xdr:row>
      <xdr:rowOff>123825</xdr:rowOff>
    </xdr:from>
    <xdr:to>
      <xdr:col>6</xdr:col>
      <xdr:colOff>1057275</xdr:colOff>
      <xdr:row>44</xdr:row>
      <xdr:rowOff>114300</xdr:rowOff>
    </xdr:to>
    <xdr:grpSp>
      <xdr:nvGrpSpPr>
        <xdr:cNvPr id="1812" name="Group 65"/>
        <xdr:cNvGrpSpPr>
          <a:grpSpLocks/>
        </xdr:cNvGrpSpPr>
      </xdr:nvGrpSpPr>
      <xdr:grpSpPr bwMode="auto">
        <a:xfrm>
          <a:off x="1000125" y="8143875"/>
          <a:ext cx="5486400" cy="962025"/>
          <a:chOff x="0" y="0"/>
          <a:chExt cx="459" cy="68"/>
        </a:xfrm>
      </xdr:grpSpPr>
      <xdr:sp macro="" textlink="">
        <xdr:nvSpPr>
          <xdr:cNvPr id="1090" name="Rectangle 66"/>
          <xdr:cNvSpPr>
            <a:spLocks/>
          </xdr:cNvSpPr>
        </xdr:nvSpPr>
        <xdr:spPr bwMode="auto">
          <a:xfrm>
            <a:off x="0" y="18"/>
            <a:ext cx="185" cy="34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ctr" rotWithShape="0">
              <a:srgbClr val="000000">
                <a:alpha val="39999"/>
              </a:srgbClr>
            </a:outerShdw>
          </a:effectLst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Capitalization Rate =</a:t>
            </a:r>
          </a:p>
        </xdr:txBody>
      </xdr:sp>
      <xdr:sp macro="" textlink="">
        <xdr:nvSpPr>
          <xdr:cNvPr id="1091" name="Rectangle 67"/>
          <xdr:cNvSpPr>
            <a:spLocks/>
          </xdr:cNvSpPr>
        </xdr:nvSpPr>
        <xdr:spPr bwMode="auto">
          <a:xfrm>
            <a:off x="154" y="38"/>
            <a:ext cx="308" cy="34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ctr" rotWithShape="0">
              <a:srgbClr val="000000">
                <a:alpha val="39999"/>
              </a:srgbClr>
            </a:outerShdw>
          </a:effectLst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Cost (or Value)</a:t>
            </a:r>
          </a:p>
        </xdr:txBody>
      </xdr:sp>
      <xdr:sp macro="" textlink="">
        <xdr:nvSpPr>
          <xdr:cNvPr id="1092" name="Rectangle 68"/>
          <xdr:cNvSpPr>
            <a:spLocks/>
          </xdr:cNvSpPr>
        </xdr:nvSpPr>
        <xdr:spPr bwMode="auto">
          <a:xfrm>
            <a:off x="159" y="0"/>
            <a:ext cx="296" cy="34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ctr" rotWithShape="0">
              <a:srgbClr val="000000">
                <a:alpha val="39999"/>
              </a:srgbClr>
            </a:outerShdw>
          </a:effectLst>
          <a:extLst/>
        </xdr:spPr>
        <xdr:txBody>
          <a:bodyPr vertOverflow="clip" wrap="square" lIns="88900" tIns="50800" rIns="88900" bIns="50800" anchor="t" upright="1"/>
          <a:lstStyle/>
          <a:p>
            <a:pPr algn="ctr" rtl="0">
              <a:defRPr sz="1000"/>
            </a:pPr>
            <a:r>
              <a:rPr lang="en-US" sz="1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Annual Net Operating Income</a:t>
            </a:r>
          </a:p>
        </xdr:txBody>
      </xdr:sp>
      <xdr:sp macro="" textlink="">
        <xdr:nvSpPr>
          <xdr:cNvPr id="1093" name="Line 69"/>
          <xdr:cNvSpPr>
            <a:spLocks noChangeShapeType="1"/>
          </xdr:cNvSpPr>
        </xdr:nvSpPr>
        <xdr:spPr bwMode="auto">
          <a:xfrm flipV="1">
            <a:off x="185" y="32"/>
            <a:ext cx="255" cy="3"/>
          </a:xfrm>
          <a:prstGeom prst="line">
            <a:avLst/>
          </a:prstGeom>
          <a:noFill/>
          <a:ln w="25400" cap="flat" cmpd="sng">
            <a:solidFill>
              <a:srgbClr val="FFFFFF"/>
            </a:solidFill>
            <a:prstDash val="solid"/>
            <a:round/>
            <a:headEnd/>
            <a:tailEnd/>
          </a:ln>
          <a:effectLst>
            <a:outerShdw blurRad="38100" dist="20000" dir="5400000" algn="ctr" rotWithShape="0">
              <a:srgbClr val="000000">
                <a:alpha val="37999"/>
              </a:srgbClr>
            </a:outerShdw>
          </a:effectLst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4</xdr:col>
      <xdr:colOff>228600</xdr:colOff>
      <xdr:row>20</xdr:row>
      <xdr:rowOff>142875</xdr:rowOff>
    </xdr:from>
    <xdr:to>
      <xdr:col>5</xdr:col>
      <xdr:colOff>0</xdr:colOff>
      <xdr:row>24</xdr:row>
      <xdr:rowOff>123825</xdr:rowOff>
    </xdr:to>
    <xdr:pic>
      <xdr:nvPicPr>
        <xdr:cNvPr id="1094" name="Picture 70" descr="imag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4600575"/>
          <a:ext cx="542925" cy="857250"/>
        </a:xfrm>
        <a:prstGeom prst="rect">
          <a:avLst/>
        </a:prstGeom>
        <a:noFill/>
        <a:ln>
          <a:noFill/>
        </a:ln>
        <a:effectLst>
          <a:outerShdw blurRad="50800" dist="38100" dir="2700000" algn="ctr" rotWithShape="0">
            <a:srgbClr val="000000">
              <a:alpha val="39999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topLeftCell="A2" workbookViewId="0">
      <selection activeCell="C4" sqref="C4"/>
    </sheetView>
  </sheetViews>
  <sheetFormatPr defaultColWidth="8.09765625" defaultRowHeight="12.95" customHeight="1"/>
  <cols>
    <col min="1" max="1" width="6.5" style="1" customWidth="1"/>
    <col min="2" max="2" width="16" style="1" customWidth="1"/>
    <col min="3" max="3" width="10.19921875" style="1" customWidth="1"/>
    <col min="4" max="6" width="8.09765625" style="1" customWidth="1"/>
    <col min="7" max="7" width="14.59765625" style="1" customWidth="1"/>
    <col min="8" max="8" width="8.09765625" style="1" customWidth="1"/>
    <col min="9" max="10" width="6.5" style="1" customWidth="1"/>
    <col min="11" max="11" width="4.09765625" style="1" customWidth="1"/>
    <col min="12" max="16384" width="8.09765625" style="1"/>
  </cols>
  <sheetData>
    <row r="1" spans="1:12" ht="35.1" customHeight="1">
      <c r="A1" s="2"/>
      <c r="B1" s="58" t="s">
        <v>0</v>
      </c>
      <c r="C1" s="59"/>
      <c r="D1" s="59"/>
      <c r="E1" s="59"/>
      <c r="F1" s="59"/>
      <c r="G1" s="59"/>
      <c r="H1" s="59"/>
      <c r="I1" s="59"/>
      <c r="J1" s="59"/>
      <c r="K1" s="3"/>
      <c r="L1" s="4"/>
    </row>
    <row r="2" spans="1:12" ht="47.1" customHeight="1">
      <c r="A2" s="5"/>
      <c r="B2" s="6"/>
      <c r="C2" s="7"/>
      <c r="D2" s="8"/>
      <c r="E2" s="9" t="s">
        <v>1</v>
      </c>
      <c r="F2" s="9" t="s">
        <v>2</v>
      </c>
      <c r="G2" s="9" t="s">
        <v>3</v>
      </c>
      <c r="H2" s="9" t="s">
        <v>4</v>
      </c>
      <c r="I2" s="52" t="s">
        <v>5</v>
      </c>
      <c r="J2" s="53"/>
      <c r="K2" s="10"/>
      <c r="L2" s="11"/>
    </row>
    <row r="3" spans="1:12" ht="15" customHeight="1">
      <c r="A3" s="5"/>
      <c r="B3" s="12" t="s">
        <v>6</v>
      </c>
      <c r="C3" s="13">
        <v>1100</v>
      </c>
      <c r="D3" s="14"/>
      <c r="E3" s="15"/>
      <c r="F3" s="16">
        <f>SUM(C3-(C4/12)-(C5/12)-(C3*C6)-(C3*C7)-C8-(C9/12)-(C10/12))</f>
        <v>728.48333333333323</v>
      </c>
      <c r="G3" s="16">
        <f>PV(C18/12,C19,F3,0,0)*-1</f>
        <v>99280.254085023116</v>
      </c>
      <c r="H3" s="17">
        <f>SUM(C11/G3)</f>
        <v>0.10797867208135181</v>
      </c>
      <c r="I3" s="54">
        <f>SUM(G3-C22)</f>
        <v>99280.254085023116</v>
      </c>
      <c r="J3" s="55"/>
      <c r="K3" s="10"/>
      <c r="L3" s="11"/>
    </row>
    <row r="4" spans="1:12" ht="15" customHeight="1">
      <c r="A4" s="5"/>
      <c r="B4" s="12" t="s">
        <v>7</v>
      </c>
      <c r="C4" s="19">
        <v>1300</v>
      </c>
      <c r="D4" s="14"/>
      <c r="E4" s="15"/>
      <c r="F4" s="15"/>
      <c r="G4" s="15"/>
      <c r="H4" s="20"/>
      <c r="I4" s="15"/>
      <c r="J4" s="15"/>
      <c r="K4" s="10"/>
      <c r="L4" s="11"/>
    </row>
    <row r="5" spans="1:12" ht="15" customHeight="1">
      <c r="A5" s="5"/>
      <c r="B5" s="12" t="s">
        <v>8</v>
      </c>
      <c r="C5" s="19">
        <v>1000</v>
      </c>
      <c r="D5" s="14"/>
      <c r="E5" s="21">
        <v>200</v>
      </c>
      <c r="F5" s="16">
        <f>SUM(F3-E5)</f>
        <v>528.48333333333323</v>
      </c>
      <c r="G5" s="16">
        <f>PV(C18/12,C19,F5,0,0)*-1</f>
        <v>72023.55525823051</v>
      </c>
      <c r="H5" s="17">
        <f>SUM(C11/G5)</f>
        <v>0.14884227752385151</v>
      </c>
      <c r="I5" s="54">
        <f>SUM(G5-C22)</f>
        <v>72023.55525823051</v>
      </c>
      <c r="J5" s="55"/>
      <c r="K5" s="10"/>
      <c r="L5" s="11"/>
    </row>
    <row r="6" spans="1:12" ht="15" customHeight="1">
      <c r="A6" s="5"/>
      <c r="B6" s="12" t="s">
        <v>9</v>
      </c>
      <c r="C6" s="22">
        <v>8.3500000000000005E-2</v>
      </c>
      <c r="D6" s="14"/>
      <c r="E6" s="15"/>
      <c r="F6" s="15"/>
      <c r="G6" s="15"/>
      <c r="H6" s="20"/>
      <c r="I6" s="15"/>
      <c r="J6" s="15"/>
      <c r="K6" s="10"/>
      <c r="L6" s="11"/>
    </row>
    <row r="7" spans="1:12" ht="15" customHeight="1">
      <c r="A7" s="5"/>
      <c r="B7" s="12" t="s">
        <v>10</v>
      </c>
      <c r="C7" s="22">
        <v>0.08</v>
      </c>
      <c r="D7" s="14"/>
      <c r="E7" s="21">
        <v>250</v>
      </c>
      <c r="F7" s="16">
        <f>SUM(F3-E7)</f>
        <v>478.48333333333323</v>
      </c>
      <c r="G7" s="16">
        <f>PV(C18/12,C19,F7,0,0)*-1</f>
        <v>65209.380551532362</v>
      </c>
      <c r="H7" s="17">
        <f>SUM(C11/G7)</f>
        <v>0.16439582632637179</v>
      </c>
      <c r="I7" s="54">
        <f>SUM(G7-C22)</f>
        <v>65209.380551532362</v>
      </c>
      <c r="J7" s="55"/>
      <c r="K7" s="10"/>
      <c r="L7" s="11"/>
    </row>
    <row r="8" spans="1:12" ht="15" customHeight="1">
      <c r="A8" s="5"/>
      <c r="B8" s="12" t="s">
        <v>11</v>
      </c>
      <c r="C8" s="19"/>
      <c r="D8" s="14"/>
      <c r="E8" s="15"/>
      <c r="F8" s="15"/>
      <c r="G8" s="15"/>
      <c r="H8" s="20"/>
      <c r="I8" s="15"/>
      <c r="J8" s="15"/>
      <c r="K8" s="10"/>
      <c r="L8" s="11"/>
    </row>
    <row r="9" spans="1:12" ht="15" customHeight="1">
      <c r="A9" s="5"/>
      <c r="B9" s="12" t="s">
        <v>12</v>
      </c>
      <c r="C9" s="19"/>
      <c r="D9" s="14"/>
      <c r="E9" s="21">
        <v>300</v>
      </c>
      <c r="F9" s="16">
        <f>SUM(F3-E9)</f>
        <v>428.48333333333323</v>
      </c>
      <c r="G9" s="16">
        <f>PV(C18/12,C19,F9,0,0)*-1</f>
        <v>58395.205844834214</v>
      </c>
      <c r="H9" s="17">
        <f>SUM(C11/G9)</f>
        <v>0.18357928266380674</v>
      </c>
      <c r="I9" s="54">
        <f>SUM(G9-C22)</f>
        <v>58395.205844834214</v>
      </c>
      <c r="J9" s="55"/>
      <c r="K9" s="10"/>
      <c r="L9" s="11"/>
    </row>
    <row r="10" spans="1:12" ht="15" customHeight="1">
      <c r="A10" s="5"/>
      <c r="B10" s="12" t="s">
        <v>12</v>
      </c>
      <c r="C10" s="23"/>
      <c r="D10" s="14"/>
      <c r="E10" s="15"/>
      <c r="F10" s="15"/>
      <c r="G10" s="15"/>
      <c r="H10" s="20"/>
      <c r="I10" s="15"/>
      <c r="J10" s="15"/>
      <c r="K10" s="10"/>
      <c r="L10" s="11"/>
    </row>
    <row r="11" spans="1:12" ht="15" customHeight="1">
      <c r="A11" s="5"/>
      <c r="B11" s="24" t="s">
        <v>13</v>
      </c>
      <c r="C11" s="25">
        <f>SUM((C3*12)-C4-C5-(C3*C7)-(C3*C6)-(C8*12)-(C9)-(C10))</f>
        <v>10720.15</v>
      </c>
      <c r="D11" s="10"/>
      <c r="E11" s="21">
        <v>350</v>
      </c>
      <c r="F11" s="16">
        <f>SUM(F3-E11)</f>
        <v>378.48333333333323</v>
      </c>
      <c r="G11" s="16">
        <f>PV(C18/12,C19,F11,0,0)*-1</f>
        <v>51581.031138136081</v>
      </c>
      <c r="H11" s="17">
        <f>SUM(C11/G11)</f>
        <v>0.20783124655439722</v>
      </c>
      <c r="I11" s="54">
        <f>SUM(G11-C22)</f>
        <v>51581.031138136081</v>
      </c>
      <c r="J11" s="55"/>
      <c r="K11" s="10"/>
      <c r="L11" s="11"/>
    </row>
    <row r="12" spans="1:12" ht="15" customHeight="1">
      <c r="A12" s="5"/>
      <c r="B12" s="10"/>
      <c r="C12" s="26"/>
      <c r="D12" s="10"/>
      <c r="E12" s="15"/>
      <c r="F12" s="15"/>
      <c r="G12" s="15"/>
      <c r="H12" s="20"/>
      <c r="I12" s="15"/>
      <c r="J12" s="15"/>
      <c r="K12" s="10"/>
      <c r="L12" s="11"/>
    </row>
    <row r="13" spans="1:12" ht="15" customHeight="1">
      <c r="A13" s="5"/>
      <c r="B13" s="12" t="s">
        <v>14</v>
      </c>
      <c r="C13" s="27">
        <v>0.25</v>
      </c>
      <c r="D13" s="14"/>
      <c r="E13" s="21">
        <v>400</v>
      </c>
      <c r="F13" s="16">
        <f>SUM(F3-E13)</f>
        <v>328.48333333333323</v>
      </c>
      <c r="G13" s="28">
        <f>PV(C18/12,C19,F13,0,0)*-1</f>
        <v>44766.856431437925</v>
      </c>
      <c r="H13" s="17">
        <f>SUM(C11/G13)</f>
        <v>0.23946622243664351</v>
      </c>
      <c r="I13" s="54">
        <f>SUM(G13-C22)</f>
        <v>44766.856431437925</v>
      </c>
      <c r="J13" s="55"/>
      <c r="K13" s="10"/>
      <c r="L13" s="11"/>
    </row>
    <row r="14" spans="1:12" ht="15" customHeight="1">
      <c r="A14" s="5"/>
      <c r="B14" s="10"/>
      <c r="C14" s="29"/>
      <c r="D14" s="10"/>
      <c r="E14" s="15"/>
      <c r="F14" s="15"/>
      <c r="G14" s="15"/>
      <c r="H14" s="20"/>
      <c r="I14" s="15"/>
      <c r="J14" s="15"/>
      <c r="K14" s="10"/>
      <c r="L14" s="11"/>
    </row>
    <row r="15" spans="1:12" ht="15" customHeight="1">
      <c r="A15" s="5"/>
      <c r="B15" s="30" t="s">
        <v>15</v>
      </c>
      <c r="C15" s="31">
        <f>(C3-(C4/12)-(C5/12)-(C3*C6)-(C3*C7)-C8-(C9/12)-(C10/12))</f>
        <v>728.48333333333323</v>
      </c>
      <c r="D15" s="10"/>
      <c r="E15" s="21">
        <v>450</v>
      </c>
      <c r="F15" s="16">
        <f>SUM(F3-E15)</f>
        <v>278.48333333333323</v>
      </c>
      <c r="G15" s="16">
        <f>PV(C18/12,C19,F15,0,0)*-1</f>
        <v>37952.68172473977</v>
      </c>
      <c r="H15" s="17">
        <f>SUM(C11/G15)</f>
        <v>0.28246093590303478</v>
      </c>
      <c r="I15" s="54">
        <f>SUM(G15-C22)</f>
        <v>37952.68172473977</v>
      </c>
      <c r="J15" s="55"/>
      <c r="K15" s="10"/>
      <c r="L15" s="11"/>
    </row>
    <row r="16" spans="1:12" ht="15" customHeight="1">
      <c r="A16" s="5"/>
      <c r="B16" s="60" t="s">
        <v>16</v>
      </c>
      <c r="C16" s="55"/>
      <c r="D16" s="10"/>
      <c r="E16" s="15"/>
      <c r="F16" s="15"/>
      <c r="G16" s="15"/>
      <c r="H16" s="20"/>
      <c r="I16" s="15"/>
      <c r="J16" s="15"/>
      <c r="K16" s="10"/>
      <c r="L16" s="11"/>
    </row>
    <row r="17" spans="1:12" ht="15" customHeight="1">
      <c r="A17" s="5"/>
      <c r="B17" s="10"/>
      <c r="C17" s="32"/>
      <c r="D17" s="10"/>
      <c r="E17" s="21">
        <v>500</v>
      </c>
      <c r="F17" s="16">
        <f>SUM(F3-E17)</f>
        <v>228.48333333333323</v>
      </c>
      <c r="G17" s="16">
        <f>PV(C18/12,C19,F17,0,0)*-1</f>
        <v>31138.507018041622</v>
      </c>
      <c r="H17" s="17">
        <f>SUM(C11/G17)</f>
        <v>0.34427308906585519</v>
      </c>
      <c r="I17" s="54">
        <f>SUM(G17-C22)</f>
        <v>31138.507018041622</v>
      </c>
      <c r="J17" s="55"/>
      <c r="K17" s="10"/>
      <c r="L17" s="11"/>
    </row>
    <row r="18" spans="1:12" ht="15" customHeight="1">
      <c r="A18" s="5"/>
      <c r="B18" s="12" t="s">
        <v>17</v>
      </c>
      <c r="C18" s="33">
        <v>0.08</v>
      </c>
      <c r="D18" s="14"/>
      <c r="E18" s="15"/>
      <c r="F18" s="15"/>
      <c r="G18" s="15"/>
      <c r="H18" s="15"/>
      <c r="I18" s="15"/>
      <c r="J18" s="10"/>
      <c r="K18" s="10"/>
      <c r="L18" s="11"/>
    </row>
    <row r="19" spans="1:12" ht="15" customHeight="1">
      <c r="A19" s="5"/>
      <c r="B19" s="12" t="s">
        <v>18</v>
      </c>
      <c r="C19" s="34">
        <v>360</v>
      </c>
      <c r="D19" s="14"/>
      <c r="E19" s="15"/>
      <c r="F19" s="15"/>
      <c r="G19" s="15"/>
      <c r="H19" s="15"/>
      <c r="I19" s="15"/>
      <c r="J19" s="10"/>
      <c r="K19" s="10"/>
      <c r="L19" s="11"/>
    </row>
    <row r="20" spans="1:12" ht="15" customHeight="1">
      <c r="A20" s="5"/>
      <c r="B20" s="10"/>
      <c r="C20" s="35"/>
      <c r="D20" s="10"/>
      <c r="E20" s="15"/>
      <c r="F20" s="15"/>
      <c r="G20" s="15"/>
      <c r="H20" s="15"/>
      <c r="I20" s="15"/>
      <c r="J20" s="10"/>
      <c r="K20" s="10"/>
      <c r="L20" s="11"/>
    </row>
    <row r="21" spans="1:12" ht="15" customHeight="1">
      <c r="A21" s="5"/>
      <c r="B21" s="10"/>
      <c r="C21" s="32"/>
      <c r="D21" s="10"/>
      <c r="E21" s="15"/>
      <c r="F21" s="15"/>
      <c r="G21" s="15"/>
      <c r="H21" s="15"/>
      <c r="I21" s="15"/>
      <c r="J21" s="10"/>
      <c r="K21" s="10"/>
      <c r="L21" s="11"/>
    </row>
    <row r="22" spans="1:12" ht="15" customHeight="1">
      <c r="A22" s="5"/>
      <c r="B22" s="12" t="s">
        <v>19</v>
      </c>
      <c r="C22" s="36">
        <v>0</v>
      </c>
      <c r="D22" s="14"/>
      <c r="E22" s="15"/>
      <c r="F22" s="56">
        <f>C13</f>
        <v>0.25</v>
      </c>
      <c r="G22" s="15"/>
      <c r="H22" s="37"/>
      <c r="I22" s="37"/>
      <c r="J22" s="10"/>
      <c r="K22" s="10"/>
      <c r="L22" s="11"/>
    </row>
    <row r="23" spans="1:12" ht="24" customHeight="1">
      <c r="A23" s="5"/>
      <c r="B23" s="10"/>
      <c r="C23" s="35"/>
      <c r="D23" s="10"/>
      <c r="E23" s="15"/>
      <c r="F23" s="57"/>
      <c r="G23" s="38">
        <f>SUM(C11/C13)</f>
        <v>42880.6</v>
      </c>
      <c r="H23" s="37"/>
      <c r="I23" s="37"/>
      <c r="J23" s="10"/>
      <c r="K23" s="10"/>
      <c r="L23" s="11"/>
    </row>
    <row r="24" spans="1:12" ht="15" customHeight="1">
      <c r="A24" s="5"/>
      <c r="B24" s="10"/>
      <c r="C24" s="10"/>
      <c r="D24" s="10"/>
      <c r="E24" s="15"/>
      <c r="F24" s="15"/>
      <c r="G24" s="15"/>
      <c r="H24" s="15"/>
      <c r="I24" s="15"/>
      <c r="J24" s="10"/>
      <c r="K24" s="10"/>
      <c r="L24" s="39"/>
    </row>
    <row r="25" spans="1:12" ht="15" customHeight="1">
      <c r="A25" s="5"/>
      <c r="B25" s="10"/>
      <c r="C25" s="10"/>
      <c r="D25" s="10"/>
      <c r="E25" s="15"/>
      <c r="F25" s="15"/>
      <c r="G25" s="15"/>
      <c r="H25" s="15"/>
      <c r="I25" s="15"/>
      <c r="J25" s="10"/>
      <c r="K25" s="10"/>
      <c r="L25" s="39"/>
    </row>
    <row r="26" spans="1:12" ht="44.1" customHeight="1">
      <c r="A26" s="40"/>
      <c r="B26" s="41" t="s">
        <v>20</v>
      </c>
      <c r="C26" s="21">
        <v>0</v>
      </c>
      <c r="D26" s="21">
        <v>200</v>
      </c>
      <c r="E26" s="21">
        <v>250</v>
      </c>
      <c r="F26" s="21">
        <v>300</v>
      </c>
      <c r="G26" s="21">
        <v>350</v>
      </c>
      <c r="H26" s="21">
        <v>400</v>
      </c>
      <c r="I26" s="21">
        <v>450</v>
      </c>
      <c r="J26" s="21">
        <v>500</v>
      </c>
      <c r="K26" s="15"/>
      <c r="L26" s="39"/>
    </row>
    <row r="27" spans="1:12" ht="12.95" customHeight="1">
      <c r="A27" s="42"/>
      <c r="B27" s="43"/>
      <c r="C27" s="43"/>
      <c r="D27" s="43"/>
      <c r="E27" s="18"/>
      <c r="F27" s="18"/>
      <c r="G27" s="18"/>
      <c r="H27" s="18"/>
      <c r="I27" s="18"/>
      <c r="J27" s="43"/>
      <c r="K27" s="43"/>
      <c r="L27" s="39"/>
    </row>
    <row r="28" spans="1:12" ht="12.95" customHeight="1">
      <c r="A28" s="42"/>
      <c r="B28" s="43"/>
      <c r="C28" s="43"/>
      <c r="D28" s="43"/>
      <c r="E28" s="18"/>
      <c r="F28" s="18"/>
      <c r="G28" s="18"/>
      <c r="H28" s="18"/>
      <c r="I28" s="18"/>
      <c r="J28" s="43"/>
      <c r="K28" s="43"/>
      <c r="L28" s="39"/>
    </row>
    <row r="29" spans="1:12" ht="12.95" customHeight="1">
      <c r="A29" s="42"/>
      <c r="B29" s="43"/>
      <c r="C29" s="43"/>
      <c r="D29" s="43"/>
      <c r="E29" s="18"/>
      <c r="F29" s="18"/>
      <c r="G29" s="18"/>
      <c r="H29" s="18"/>
      <c r="I29" s="18"/>
      <c r="J29" s="43"/>
      <c r="K29" s="43"/>
      <c r="L29" s="39"/>
    </row>
    <row r="30" spans="1:12" ht="12.95" customHeight="1">
      <c r="A30" s="42"/>
      <c r="B30" s="43"/>
      <c r="C30" s="43"/>
      <c r="D30" s="43"/>
      <c r="E30" s="18"/>
      <c r="F30" s="18"/>
      <c r="G30" s="18"/>
      <c r="H30" s="18"/>
      <c r="I30" s="18"/>
      <c r="J30" s="43"/>
      <c r="K30" s="43"/>
      <c r="L30" s="39"/>
    </row>
    <row r="31" spans="1:12" ht="12.95" customHeight="1">
      <c r="A31" s="42"/>
      <c r="B31" s="43"/>
      <c r="C31" s="43"/>
      <c r="D31" s="43"/>
      <c r="E31" s="18"/>
      <c r="F31" s="18"/>
      <c r="G31" s="18"/>
      <c r="H31" s="18"/>
      <c r="I31" s="18"/>
      <c r="J31" s="43"/>
      <c r="K31" s="43"/>
      <c r="L31" s="39"/>
    </row>
    <row r="32" spans="1:12" ht="12.95" customHeight="1">
      <c r="A32" s="42"/>
      <c r="B32" s="43"/>
      <c r="C32" s="43"/>
      <c r="D32" s="43"/>
      <c r="E32" s="18"/>
      <c r="F32" s="18"/>
      <c r="G32" s="18"/>
      <c r="H32" s="18"/>
      <c r="I32" s="18"/>
      <c r="J32" s="43"/>
      <c r="K32" s="43"/>
      <c r="L32" s="39"/>
    </row>
    <row r="33" spans="1:12" ht="12.95" customHeight="1">
      <c r="A33" s="42"/>
      <c r="B33" s="43"/>
      <c r="C33" s="43"/>
      <c r="D33" s="43"/>
      <c r="E33" s="18"/>
      <c r="F33" s="18"/>
      <c r="G33" s="18"/>
      <c r="H33" s="18"/>
      <c r="I33" s="18"/>
      <c r="J33" s="43"/>
      <c r="K33" s="43"/>
      <c r="L33" s="39"/>
    </row>
    <row r="34" spans="1:12" ht="12.95" customHeight="1">
      <c r="A34" s="42"/>
      <c r="B34" s="43"/>
      <c r="C34" s="43"/>
      <c r="D34" s="43"/>
      <c r="E34" s="18"/>
      <c r="F34" s="18"/>
      <c r="G34" s="18"/>
      <c r="H34" s="18"/>
      <c r="I34" s="18"/>
      <c r="J34" s="43"/>
      <c r="K34" s="43"/>
      <c r="L34" s="39"/>
    </row>
    <row r="35" spans="1:12" ht="12.95" customHeight="1">
      <c r="A35" s="42"/>
      <c r="B35" s="43"/>
      <c r="C35" s="43"/>
      <c r="D35" s="43"/>
      <c r="E35" s="18"/>
      <c r="F35" s="18"/>
      <c r="G35" s="18"/>
      <c r="H35" s="18"/>
      <c r="I35" s="18"/>
      <c r="J35" s="43"/>
      <c r="K35" s="43"/>
      <c r="L35" s="39"/>
    </row>
    <row r="36" spans="1:12" ht="12.95" customHeight="1">
      <c r="A36" s="42"/>
      <c r="B36" s="43"/>
      <c r="C36" s="43"/>
      <c r="D36" s="43"/>
      <c r="E36" s="18"/>
      <c r="F36" s="18"/>
      <c r="G36" s="18"/>
      <c r="H36" s="18"/>
      <c r="I36" s="18"/>
      <c r="J36" s="43"/>
      <c r="K36" s="43"/>
      <c r="L36" s="39"/>
    </row>
    <row r="37" spans="1:12" ht="12.95" customHeight="1">
      <c r="A37" s="42"/>
      <c r="B37" s="43"/>
      <c r="C37" s="43"/>
      <c r="D37" s="43"/>
      <c r="E37" s="18"/>
      <c r="F37" s="18"/>
      <c r="G37" s="18"/>
      <c r="H37" s="18"/>
      <c r="I37" s="18"/>
      <c r="J37" s="43"/>
      <c r="K37" s="43"/>
      <c r="L37" s="39"/>
    </row>
    <row r="38" spans="1:12" ht="12.95" customHeight="1">
      <c r="A38" s="42"/>
      <c r="B38" s="43"/>
      <c r="C38" s="43"/>
      <c r="D38" s="43"/>
      <c r="E38" s="18"/>
      <c r="F38" s="18"/>
      <c r="G38" s="18"/>
      <c r="H38" s="18"/>
      <c r="I38" s="18"/>
      <c r="J38" s="43"/>
      <c r="K38" s="43"/>
      <c r="L38" s="39"/>
    </row>
    <row r="39" spans="1:12" ht="12.95" customHeight="1">
      <c r="A39" s="42"/>
      <c r="B39" s="43"/>
      <c r="C39" s="43"/>
      <c r="D39" s="43"/>
      <c r="E39" s="18"/>
      <c r="F39" s="18"/>
      <c r="G39" s="18"/>
      <c r="H39" s="18"/>
      <c r="I39" s="18"/>
      <c r="J39" s="43"/>
      <c r="K39" s="43"/>
      <c r="L39" s="39"/>
    </row>
    <row r="40" spans="1:12" ht="12.95" customHeight="1">
      <c r="A40" s="42"/>
      <c r="B40" s="43"/>
      <c r="C40" s="43"/>
      <c r="D40" s="43"/>
      <c r="E40" s="18"/>
      <c r="F40" s="18"/>
      <c r="G40" s="18"/>
      <c r="H40" s="18"/>
      <c r="I40" s="18"/>
      <c r="J40" s="43"/>
      <c r="K40" s="43"/>
      <c r="L40" s="39"/>
    </row>
    <row r="41" spans="1:12" ht="12.95" customHeight="1">
      <c r="A41" s="42"/>
      <c r="B41" s="43"/>
      <c r="C41" s="43"/>
      <c r="D41" s="43"/>
      <c r="E41" s="18"/>
      <c r="F41" s="18"/>
      <c r="G41" s="18"/>
      <c r="H41" s="18"/>
      <c r="I41" s="18"/>
      <c r="J41" s="43"/>
      <c r="K41" s="43"/>
      <c r="L41" s="39"/>
    </row>
    <row r="42" spans="1:12" ht="12.95" customHeight="1">
      <c r="A42" s="42"/>
      <c r="B42" s="43"/>
      <c r="C42" s="43"/>
      <c r="D42" s="43"/>
      <c r="E42" s="18"/>
      <c r="F42" s="18"/>
      <c r="G42" s="18"/>
      <c r="H42" s="18"/>
      <c r="I42" s="18"/>
      <c r="J42" s="43"/>
      <c r="K42" s="43"/>
      <c r="L42" s="39"/>
    </row>
    <row r="43" spans="1:12" ht="12.95" customHeight="1">
      <c r="A43" s="42"/>
      <c r="B43" s="43"/>
      <c r="C43" s="43"/>
      <c r="D43" s="43"/>
      <c r="E43" s="18"/>
      <c r="F43" s="18"/>
      <c r="G43" s="18"/>
      <c r="H43" s="18"/>
      <c r="I43" s="18"/>
      <c r="J43" s="43"/>
      <c r="K43" s="43"/>
      <c r="L43" s="39"/>
    </row>
    <row r="44" spans="1:12" ht="12.95" customHeight="1">
      <c r="A44" s="42"/>
      <c r="B44" s="43"/>
      <c r="C44" s="43"/>
      <c r="D44" s="43"/>
      <c r="E44" s="18"/>
      <c r="F44" s="18"/>
      <c r="G44" s="18"/>
      <c r="H44" s="18"/>
      <c r="I44" s="18"/>
      <c r="J44" s="43"/>
      <c r="K44" s="43"/>
      <c r="L44" s="39"/>
    </row>
    <row r="45" spans="1:12" ht="12.95" customHeight="1">
      <c r="A45" s="42"/>
      <c r="B45" s="43"/>
      <c r="C45" s="43"/>
      <c r="D45" s="43"/>
      <c r="E45" s="18"/>
      <c r="F45" s="18"/>
      <c r="G45" s="18"/>
      <c r="H45" s="18"/>
      <c r="I45" s="18"/>
      <c r="J45" s="43"/>
      <c r="K45" s="43"/>
      <c r="L45" s="39"/>
    </row>
    <row r="46" spans="1:12" ht="12.95" customHeight="1">
      <c r="A46" s="42"/>
      <c r="B46" s="43"/>
      <c r="C46" s="43"/>
      <c r="D46" s="43"/>
      <c r="E46" s="18"/>
      <c r="F46" s="18"/>
      <c r="G46" s="18"/>
      <c r="H46" s="18"/>
      <c r="I46" s="18"/>
      <c r="J46" s="43"/>
      <c r="K46" s="43"/>
      <c r="L46" s="39"/>
    </row>
    <row r="47" spans="1:12" ht="12.95" customHeight="1">
      <c r="A47" s="42"/>
      <c r="B47" s="43"/>
      <c r="C47" s="43"/>
      <c r="D47" s="43"/>
      <c r="E47" s="18"/>
      <c r="F47" s="18"/>
      <c r="G47" s="18"/>
      <c r="H47" s="18"/>
      <c r="I47" s="18"/>
      <c r="J47" s="43"/>
      <c r="K47" s="43"/>
      <c r="L47" s="39"/>
    </row>
    <row r="48" spans="1:12" ht="12.95" customHeight="1">
      <c r="A48" s="42"/>
      <c r="B48" s="43"/>
      <c r="C48" s="43"/>
      <c r="D48" s="43"/>
      <c r="E48" s="18"/>
      <c r="F48" s="18"/>
      <c r="G48" s="18"/>
      <c r="H48" s="18"/>
      <c r="I48" s="18"/>
      <c r="J48" s="43"/>
      <c r="K48" s="43"/>
      <c r="L48" s="39"/>
    </row>
    <row r="49" spans="1:12" ht="12.95" customHeight="1">
      <c r="A49" s="42"/>
      <c r="B49" s="43"/>
      <c r="C49" s="43"/>
      <c r="D49" s="43"/>
      <c r="E49" s="18"/>
      <c r="F49" s="18"/>
      <c r="G49" s="18"/>
      <c r="H49" s="18"/>
      <c r="I49" s="18"/>
      <c r="J49" s="43"/>
      <c r="K49" s="43"/>
      <c r="L49" s="39"/>
    </row>
    <row r="50" spans="1:12" ht="12.95" customHeight="1">
      <c r="A50" s="44"/>
      <c r="B50" s="43"/>
      <c r="C50" s="45"/>
      <c r="D50" s="43"/>
      <c r="E50" s="18"/>
      <c r="F50" s="18"/>
      <c r="G50" s="18"/>
      <c r="H50" s="18"/>
      <c r="I50" s="18"/>
      <c r="J50" s="43"/>
      <c r="K50" s="43"/>
      <c r="L50" s="39"/>
    </row>
    <row r="51" spans="1:12" ht="12.95" customHeight="1">
      <c r="A51" s="44"/>
      <c r="B51" s="43"/>
      <c r="C51" s="45"/>
      <c r="D51" s="43"/>
      <c r="E51" s="18"/>
      <c r="F51" s="18"/>
      <c r="G51" s="18"/>
      <c r="H51" s="18"/>
      <c r="I51" s="18"/>
      <c r="J51" s="43"/>
      <c r="K51" s="43"/>
      <c r="L51" s="39"/>
    </row>
    <row r="52" spans="1:12" ht="12.95" customHeight="1">
      <c r="A52" s="46"/>
      <c r="B52" s="43"/>
      <c r="C52" s="43"/>
      <c r="D52" s="43"/>
      <c r="E52" s="18"/>
      <c r="F52" s="18"/>
      <c r="G52" s="18"/>
      <c r="H52" s="18"/>
      <c r="I52" s="18"/>
      <c r="J52" s="43"/>
      <c r="K52" s="43"/>
      <c r="L52" s="39"/>
    </row>
    <row r="53" spans="1:12" ht="12.95" customHeight="1">
      <c r="A53" s="46"/>
      <c r="B53" s="43"/>
      <c r="C53" s="43"/>
      <c r="D53" s="43"/>
      <c r="E53" s="18"/>
      <c r="F53" s="18"/>
      <c r="G53" s="18"/>
      <c r="H53" s="18"/>
      <c r="I53" s="18"/>
      <c r="J53" s="43"/>
      <c r="K53" s="43"/>
      <c r="L53" s="39"/>
    </row>
    <row r="54" spans="1:12" ht="12.95" customHeight="1">
      <c r="A54" s="50"/>
      <c r="B54" s="43"/>
      <c r="C54" s="43"/>
      <c r="D54" s="43"/>
      <c r="E54" s="18"/>
      <c r="F54" s="18"/>
      <c r="G54" s="18"/>
      <c r="H54" s="18"/>
      <c r="I54" s="18"/>
      <c r="J54" s="43"/>
      <c r="K54" s="43"/>
      <c r="L54" s="39"/>
    </row>
    <row r="55" spans="1:12" ht="13.5" customHeight="1">
      <c r="A55" s="51"/>
      <c r="B55" s="47"/>
      <c r="C55" s="47"/>
      <c r="D55" s="47"/>
      <c r="E55" s="48"/>
      <c r="F55" s="48"/>
      <c r="G55" s="48"/>
      <c r="H55" s="48"/>
      <c r="I55" s="48"/>
      <c r="J55" s="47"/>
      <c r="K55" s="47"/>
      <c r="L55" s="49"/>
    </row>
  </sheetData>
  <mergeCells count="13">
    <mergeCell ref="B1:J1"/>
    <mergeCell ref="I11:J11"/>
    <mergeCell ref="I13:J13"/>
    <mergeCell ref="I15:J15"/>
    <mergeCell ref="I17:J17"/>
    <mergeCell ref="B16:C16"/>
    <mergeCell ref="A54:A55"/>
    <mergeCell ref="I2:J2"/>
    <mergeCell ref="I3:J3"/>
    <mergeCell ref="I5:J5"/>
    <mergeCell ref="I7:J7"/>
    <mergeCell ref="I9:J9"/>
    <mergeCell ref="F22:F23"/>
  </mergeCells>
  <pageMargins left="0" right="0" top="0" bottom="0" header="0" footer="0"/>
  <pageSetup paperSize="0" orientation="landscape" horizontalDpi="0" verticalDpi="2048"/>
  <headerFooter alignWithMargins="0">
    <oddFooter>&amp;"Helvetica,Regular"&amp;11&amp;P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 - 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rtankersley</dc:creator>
  <cp:lastModifiedBy>Stacy</cp:lastModifiedBy>
  <dcterms:created xsi:type="dcterms:W3CDTF">2014-02-08T03:00:16Z</dcterms:created>
  <dcterms:modified xsi:type="dcterms:W3CDTF">2014-04-04T22:50:27Z</dcterms:modified>
</cp:coreProperties>
</file>